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A硕士\文章所需数据\Figure 1\ELISA\"/>
    </mc:Choice>
  </mc:AlternateContent>
  <xr:revisionPtr revIDLastSave="0" documentId="13_ncr:1_{C4CCC294-8148-4EE4-B8CE-B2FA12AF66C6}" xr6:coauthVersionLast="47" xr6:coauthVersionMax="47" xr10:uidLastSave="{00000000-0000-0000-0000-000000000000}"/>
  <bookViews>
    <workbookView xWindow="2535" yWindow="-13740" windowWidth="21600" windowHeight="134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" i="1" l="1"/>
  <c r="N15" i="1"/>
  <c r="P39" i="1"/>
  <c r="N39" i="1"/>
  <c r="P38" i="1"/>
  <c r="N38" i="1"/>
  <c r="P37" i="1"/>
  <c r="N37" i="1"/>
  <c r="P36" i="1"/>
  <c r="N36" i="1"/>
  <c r="P35" i="1"/>
  <c r="N35" i="1"/>
  <c r="P34" i="1"/>
  <c r="N34" i="1"/>
  <c r="P33" i="1"/>
  <c r="N33" i="1"/>
  <c r="P32" i="1"/>
  <c r="N32" i="1"/>
  <c r="P31" i="1"/>
  <c r="N31" i="1"/>
  <c r="P30" i="1"/>
  <c r="N30" i="1"/>
  <c r="P29" i="1"/>
  <c r="N29" i="1"/>
  <c r="P28" i="1"/>
  <c r="N28" i="1"/>
  <c r="P27" i="1"/>
  <c r="N27" i="1"/>
  <c r="P26" i="1"/>
  <c r="N26" i="1"/>
  <c r="P25" i="1"/>
  <c r="N25" i="1"/>
  <c r="P24" i="1"/>
  <c r="N24" i="1"/>
  <c r="P23" i="1"/>
  <c r="N23" i="1"/>
  <c r="P22" i="1"/>
  <c r="N22" i="1"/>
  <c r="P21" i="1"/>
  <c r="N21" i="1"/>
  <c r="P20" i="1"/>
  <c r="N20" i="1"/>
  <c r="P19" i="1"/>
  <c r="N19" i="1"/>
  <c r="P18" i="1"/>
  <c r="N18" i="1"/>
  <c r="P17" i="1"/>
  <c r="N17" i="1"/>
  <c r="P16" i="1"/>
  <c r="N16" i="1"/>
  <c r="N14" i="1"/>
  <c r="O14" i="1" s="1"/>
  <c r="P14" i="1" s="1"/>
  <c r="N13" i="1"/>
  <c r="O13" i="1" s="1"/>
  <c r="P13" i="1" s="1"/>
  <c r="P12" i="1"/>
  <c r="N12" i="1"/>
  <c r="P11" i="1"/>
  <c r="N11" i="1"/>
  <c r="B11" i="1"/>
  <c r="P10" i="1"/>
  <c r="N10" i="1"/>
  <c r="B10" i="1"/>
  <c r="P9" i="1"/>
  <c r="N9" i="1"/>
  <c r="B9" i="1"/>
  <c r="P8" i="1"/>
  <c r="N8" i="1"/>
  <c r="B8" i="1"/>
  <c r="P7" i="1"/>
  <c r="N7" i="1"/>
  <c r="B7" i="1"/>
  <c r="P6" i="1"/>
  <c r="N6" i="1"/>
  <c r="B6" i="1"/>
  <c r="P5" i="1"/>
  <c r="N5" i="1"/>
  <c r="B5" i="1"/>
  <c r="P4" i="1"/>
  <c r="N4" i="1"/>
  <c r="B4" i="1"/>
  <c r="P3" i="1"/>
  <c r="N3" i="1"/>
</calcChain>
</file>

<file path=xl/sharedStrings.xml><?xml version="1.0" encoding="utf-8"?>
<sst xmlns="http://schemas.openxmlformats.org/spreadsheetml/2006/main" count="50" uniqueCount="48">
  <si>
    <t>CON1</t>
    <phoneticPr fontId="2" type="noConversion"/>
  </si>
  <si>
    <t>CON2</t>
  </si>
  <si>
    <t>CON3</t>
  </si>
  <si>
    <t>CON4</t>
  </si>
  <si>
    <t>CON5</t>
  </si>
  <si>
    <t>CON6</t>
  </si>
  <si>
    <t>LPS1</t>
    <phoneticPr fontId="2" type="noConversion"/>
  </si>
  <si>
    <t>LPS2</t>
  </si>
  <si>
    <t>LPS3</t>
  </si>
  <si>
    <t>LPS4</t>
  </si>
  <si>
    <t>LPS5</t>
  </si>
  <si>
    <t>LPS6</t>
  </si>
  <si>
    <t>LPS+2%Leu1</t>
    <phoneticPr fontId="2" type="noConversion"/>
  </si>
  <si>
    <t>LPS+2%Leu2</t>
  </si>
  <si>
    <t>LPS+2%Leu3</t>
  </si>
  <si>
    <t>LPS+2%Leu4</t>
  </si>
  <si>
    <t>LPS+2%Leu5</t>
  </si>
  <si>
    <t>LPS+2%Leu6</t>
  </si>
  <si>
    <t>LPS+2%Leu7</t>
  </si>
  <si>
    <t>a    =        0.01696</t>
  </si>
  <si>
    <t>LPS+2%Leu8</t>
  </si>
  <si>
    <t>b    =        0.00450</t>
  </si>
  <si>
    <t>c    =       -0.00000</t>
  </si>
  <si>
    <t>LPS+5%Leu1</t>
    <phoneticPr fontId="2" type="noConversion"/>
  </si>
  <si>
    <t>r^2  =        0.99865</t>
  </si>
  <si>
    <t>LPS+5%Leu2</t>
  </si>
  <si>
    <t>LPS+5%Leu3</t>
  </si>
  <si>
    <t>LPS+5%Leu4</t>
  </si>
  <si>
    <t>LPS+5%Leu5</t>
  </si>
  <si>
    <t>LPS+5%Leu6</t>
  </si>
  <si>
    <t>LPS+5%Leu7</t>
  </si>
  <si>
    <t>LPS+2%+5%Leu2</t>
  </si>
  <si>
    <t>LPS+2%+5%Leu3</t>
  </si>
  <si>
    <t>LPS+2%+5%Leu4</t>
  </si>
  <si>
    <t>LPS+2%+5%Leu5</t>
  </si>
  <si>
    <t>LPS+2%+5%Leu6</t>
  </si>
  <si>
    <t>LPS+2%+5%Leu7</t>
  </si>
  <si>
    <t>LPS+2%+5%Leu8</t>
  </si>
  <si>
    <t>LPS7</t>
  </si>
  <si>
    <t>LPS+5%Leu8</t>
  </si>
  <si>
    <t>LPS+2%+5%Leu1</t>
    <phoneticPr fontId="1" type="noConversion"/>
  </si>
  <si>
    <t>Block</t>
    <phoneticPr fontId="2" type="noConversion"/>
  </si>
  <si>
    <t>y = a + b*x + c*x^2</t>
    <phoneticPr fontId="1" type="noConversion"/>
  </si>
  <si>
    <t>Measured OD value</t>
  </si>
  <si>
    <t>Corrected OD value</t>
    <phoneticPr fontId="1" type="noConversion"/>
  </si>
  <si>
    <t>Concentration after 5-fold dilution</t>
    <phoneticPr fontId="1" type="noConversion"/>
  </si>
  <si>
    <t>Concentration</t>
  </si>
  <si>
    <t>OD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</si>
</sst>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431799</xdr:colOff>
      <xdr:row>0</xdr:row>
      <xdr:rowOff>91019</xdr:rowOff>
    </xdr:from>
    <xdr:to>
      <xdr:col>9</xdr:col>
      <xdr:colOff>104775</xdr:colOff>
      <xdr:row>19</xdr:row>
      <xdr:rowOff>133827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6174" y="91019"/>
          <a:ext cx="3635376" cy="356176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25400</xdr:colOff>
          <xdr:row>1</xdr:row>
          <xdr:rowOff>107950</xdr:rowOff>
        </xdr:from>
        <xdr:to>
          <xdr:col>20</xdr:col>
          <xdr:colOff>485775</xdr:colOff>
          <xdr:row>13</xdr:row>
          <xdr:rowOff>133350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39"/>
  <sheetViews>
    <sheetView tabSelected="1" zoomScale="72" workbookViewId="0">
      <selection activeCell="C24" sqref="C24"/>
    </sheetView>
  </sheetViews>
  <sheetFormatPr defaultRowHeight="14" x14ac:dyDescent="0.3"/>
  <cols>
    <col min="1" max="11" width="8.6640625" style="2"/>
    <col min="12" max="12" width="17.25" style="2" customWidth="1"/>
    <col min="13" max="13" width="8.6640625" style="2"/>
    <col min="14" max="14" width="9" style="2" customWidth="1"/>
    <col min="15" max="15" width="9.25" style="2" customWidth="1"/>
    <col min="16" max="16384" width="8.6640625" style="2"/>
  </cols>
  <sheetData>
    <row r="2" spans="1:17" x14ac:dyDescent="0.3">
      <c r="M2" s="2" t="s">
        <v>43</v>
      </c>
      <c r="N2" s="2" t="s">
        <v>44</v>
      </c>
      <c r="O2" s="2" t="s">
        <v>45</v>
      </c>
      <c r="P2" s="2" t="s">
        <v>46</v>
      </c>
    </row>
    <row r="3" spans="1:17" x14ac:dyDescent="0.3">
      <c r="A3" s="2" t="s">
        <v>46</v>
      </c>
      <c r="B3" s="2" t="s">
        <v>44</v>
      </c>
      <c r="C3" s="2" t="s">
        <v>47</v>
      </c>
      <c r="L3" s="2" t="s">
        <v>0</v>
      </c>
      <c r="M3" s="2">
        <v>0.1406</v>
      </c>
      <c r="N3" s="2">
        <f>M3-$C$11</f>
        <v>5.96E-2</v>
      </c>
      <c r="O3" s="2">
        <v>9.5459999999999994</v>
      </c>
      <c r="P3" s="2">
        <f>O3*5</f>
        <v>47.73</v>
      </c>
      <c r="Q3" s="2">
        <v>47.73</v>
      </c>
    </row>
    <row r="4" spans="1:17" x14ac:dyDescent="0.3">
      <c r="A4" s="2">
        <v>500</v>
      </c>
      <c r="B4" s="2">
        <f>C4-$C$11</f>
        <v>1.4634</v>
      </c>
      <c r="C4" s="2">
        <v>1.5444</v>
      </c>
      <c r="L4" s="2" t="s">
        <v>1</v>
      </c>
      <c r="M4" s="2">
        <v>0.2006</v>
      </c>
      <c r="N4" s="2">
        <f t="shared" ref="N4:N39" si="0">M4-$C$11</f>
        <v>0.1196</v>
      </c>
      <c r="O4" s="2">
        <v>23.1934</v>
      </c>
      <c r="P4" s="2">
        <f t="shared" ref="P4:P39" si="1">O4*5</f>
        <v>115.967</v>
      </c>
      <c r="Q4" s="2">
        <v>115.967</v>
      </c>
    </row>
    <row r="5" spans="1:17" x14ac:dyDescent="0.3">
      <c r="A5" s="2">
        <v>250</v>
      </c>
      <c r="B5" s="2">
        <f t="shared" ref="B5:B11" si="2">C5-$C$11</f>
        <v>0.95440000000000014</v>
      </c>
      <c r="C5" s="2">
        <v>1.0354000000000001</v>
      </c>
      <c r="L5" s="2" t="s">
        <v>2</v>
      </c>
      <c r="M5" s="2">
        <v>7.0199999999999999E-2</v>
      </c>
      <c r="N5" s="2">
        <f t="shared" si="0"/>
        <v>-1.0800000000000004E-2</v>
      </c>
      <c r="O5" s="2">
        <v>-6.1494</v>
      </c>
      <c r="P5" s="1">
        <f t="shared" si="1"/>
        <v>-30.747</v>
      </c>
      <c r="Q5" s="1">
        <v>0</v>
      </c>
    </row>
    <row r="6" spans="1:17" x14ac:dyDescent="0.3">
      <c r="A6" s="2">
        <v>125</v>
      </c>
      <c r="B6" s="2">
        <f t="shared" si="2"/>
        <v>0.51490000000000002</v>
      </c>
      <c r="C6" s="2">
        <v>0.59589999999999999</v>
      </c>
      <c r="L6" s="2" t="s">
        <v>3</v>
      </c>
      <c r="M6" s="2">
        <v>0.1111</v>
      </c>
      <c r="N6" s="2">
        <f t="shared" si="0"/>
        <v>3.0100000000000002E-2</v>
      </c>
      <c r="O6" s="2">
        <v>2.9285000000000001</v>
      </c>
      <c r="P6" s="2">
        <f t="shared" si="1"/>
        <v>14.6425</v>
      </c>
      <c r="Q6" s="2">
        <v>14.6425</v>
      </c>
    </row>
    <row r="7" spans="1:17" x14ac:dyDescent="0.3">
      <c r="A7" s="2">
        <v>62.5</v>
      </c>
      <c r="B7" s="2">
        <f t="shared" si="2"/>
        <v>0.30279999999999996</v>
      </c>
      <c r="C7" s="2">
        <v>0.38379999999999997</v>
      </c>
      <c r="L7" s="2" t="s">
        <v>4</v>
      </c>
      <c r="M7" s="2">
        <v>6.8699999999999997E-2</v>
      </c>
      <c r="N7" s="2">
        <f t="shared" si="0"/>
        <v>-1.2300000000000005E-2</v>
      </c>
      <c r="O7" s="2">
        <v>-6.4802</v>
      </c>
      <c r="P7" s="1">
        <f t="shared" si="1"/>
        <v>-32.400999999999996</v>
      </c>
      <c r="Q7" s="1">
        <v>0</v>
      </c>
    </row>
    <row r="8" spans="1:17" x14ac:dyDescent="0.3">
      <c r="A8" s="2">
        <v>31.25</v>
      </c>
      <c r="B8" s="2">
        <f t="shared" si="2"/>
        <v>0.15989999999999999</v>
      </c>
      <c r="C8" s="2">
        <v>0.2409</v>
      </c>
      <c r="L8" s="2" t="s">
        <v>5</v>
      </c>
      <c r="M8" s="2">
        <v>8.4900000000000003E-2</v>
      </c>
      <c r="N8" s="2">
        <f t="shared" si="0"/>
        <v>3.9000000000000007E-3</v>
      </c>
      <c r="O8" s="2">
        <v>-2.8994</v>
      </c>
      <c r="P8" s="1">
        <f t="shared" si="1"/>
        <v>-14.497</v>
      </c>
      <c r="Q8" s="1">
        <v>0</v>
      </c>
    </row>
    <row r="9" spans="1:17" x14ac:dyDescent="0.3">
      <c r="A9" s="2">
        <v>15.625</v>
      </c>
      <c r="B9" s="2">
        <f t="shared" si="2"/>
        <v>9.2899999999999996E-2</v>
      </c>
      <c r="C9" s="2">
        <v>0.1739</v>
      </c>
      <c r="L9" s="2" t="s">
        <v>6</v>
      </c>
      <c r="M9" s="2">
        <v>0.53380000000000005</v>
      </c>
      <c r="N9" s="2">
        <f t="shared" si="0"/>
        <v>0.45280000000000004</v>
      </c>
      <c r="O9" s="2">
        <v>104.2794</v>
      </c>
      <c r="P9" s="2">
        <f t="shared" si="1"/>
        <v>521.39699999999993</v>
      </c>
      <c r="Q9" s="2">
        <v>521.39699999999993</v>
      </c>
    </row>
    <row r="10" spans="1:17" x14ac:dyDescent="0.3">
      <c r="A10" s="2">
        <v>7.8</v>
      </c>
      <c r="B10" s="2">
        <f t="shared" si="2"/>
        <v>5.389999999999999E-2</v>
      </c>
      <c r="C10" s="2">
        <v>0.13489999999999999</v>
      </c>
      <c r="L10" s="2" t="s">
        <v>7</v>
      </c>
      <c r="M10" s="2">
        <v>0.40029999999999999</v>
      </c>
      <c r="N10" s="2">
        <f t="shared" si="0"/>
        <v>0.31929999999999997</v>
      </c>
      <c r="O10" s="2">
        <v>70.613600000000005</v>
      </c>
      <c r="P10" s="2">
        <f t="shared" si="1"/>
        <v>353.06800000000004</v>
      </c>
      <c r="Q10" s="2">
        <v>353.06800000000004</v>
      </c>
    </row>
    <row r="11" spans="1:17" x14ac:dyDescent="0.3">
      <c r="A11" s="2">
        <v>0</v>
      </c>
      <c r="B11" s="2">
        <f t="shared" si="2"/>
        <v>0</v>
      </c>
      <c r="C11" s="2">
        <v>8.1000000000000003E-2</v>
      </c>
      <c r="L11" s="2" t="s">
        <v>8</v>
      </c>
      <c r="M11" s="2">
        <v>0.80379999999999996</v>
      </c>
      <c r="N11" s="2">
        <f t="shared" si="0"/>
        <v>0.7228</v>
      </c>
      <c r="O11" s="2">
        <v>178.48820000000001</v>
      </c>
      <c r="P11" s="2">
        <f t="shared" si="1"/>
        <v>892.44100000000003</v>
      </c>
      <c r="Q11" s="2">
        <v>892.44100000000003</v>
      </c>
    </row>
    <row r="12" spans="1:17" x14ac:dyDescent="0.3">
      <c r="L12" s="2" t="s">
        <v>9</v>
      </c>
      <c r="M12" s="2">
        <v>0.4496</v>
      </c>
      <c r="N12" s="2">
        <f t="shared" si="0"/>
        <v>0.36859999999999998</v>
      </c>
      <c r="O12" s="2">
        <v>82.845500000000001</v>
      </c>
      <c r="P12" s="2">
        <f t="shared" si="1"/>
        <v>414.22750000000002</v>
      </c>
      <c r="Q12" s="2">
        <v>414.22750000000002</v>
      </c>
    </row>
    <row r="13" spans="1:17" x14ac:dyDescent="0.3">
      <c r="L13" s="2" t="s">
        <v>10</v>
      </c>
      <c r="M13" s="2">
        <v>2.5998999999999999</v>
      </c>
      <c r="N13" s="2">
        <f t="shared" si="0"/>
        <v>2.5188999999999999</v>
      </c>
      <c r="O13" s="2">
        <f>(N13-0.01696)/0.0045</f>
        <v>555.98666666666668</v>
      </c>
      <c r="P13" s="2">
        <f t="shared" si="1"/>
        <v>2779.9333333333334</v>
      </c>
      <c r="Q13" s="2">
        <v>2779.9333333333334</v>
      </c>
    </row>
    <row r="14" spans="1:17" x14ac:dyDescent="0.3">
      <c r="A14" s="2" t="s">
        <v>41</v>
      </c>
      <c r="B14" s="2">
        <v>8.1000000000000003E-2</v>
      </c>
      <c r="L14" s="2" t="s">
        <v>11</v>
      </c>
      <c r="M14" s="2">
        <v>2.3487</v>
      </c>
      <c r="N14" s="2">
        <f t="shared" si="0"/>
        <v>2.2677</v>
      </c>
      <c r="O14" s="2">
        <f>(N14-0.01696)/0.0045</f>
        <v>500.16444444444448</v>
      </c>
      <c r="P14" s="2">
        <f t="shared" si="1"/>
        <v>2500.8222222222225</v>
      </c>
      <c r="Q14" s="2">
        <v>2500.8222222222225</v>
      </c>
    </row>
    <row r="15" spans="1:17" x14ac:dyDescent="0.3">
      <c r="L15" s="2" t="s">
        <v>38</v>
      </c>
      <c r="M15" s="2">
        <v>0.29049999999999998</v>
      </c>
      <c r="N15" s="2">
        <f t="shared" ref="N15" si="3">M15-$C$11</f>
        <v>0.20949999999999996</v>
      </c>
      <c r="O15" s="2">
        <v>44.141500000000001</v>
      </c>
      <c r="P15" s="2">
        <f t="shared" ref="P15" si="4">O15*5</f>
        <v>220.70750000000001</v>
      </c>
      <c r="Q15" s="2">
        <v>220.70750000000001</v>
      </c>
    </row>
    <row r="16" spans="1:17" x14ac:dyDescent="0.3">
      <c r="L16" s="2" t="s">
        <v>12</v>
      </c>
      <c r="M16" s="2">
        <v>0.1421</v>
      </c>
      <c r="N16" s="2">
        <f t="shared" si="0"/>
        <v>6.1100000000000002E-2</v>
      </c>
      <c r="O16" s="2">
        <v>9.8841000000000001</v>
      </c>
      <c r="P16" s="2">
        <f t="shared" si="1"/>
        <v>49.420500000000004</v>
      </c>
      <c r="Q16" s="2">
        <v>49.420500000000004</v>
      </c>
    </row>
    <row r="17" spans="7:17" x14ac:dyDescent="0.3">
      <c r="L17" s="2" t="s">
        <v>13</v>
      </c>
      <c r="M17" s="2">
        <v>0.13980000000000001</v>
      </c>
      <c r="N17" s="2">
        <f t="shared" si="0"/>
        <v>5.8800000000000005E-2</v>
      </c>
      <c r="O17" s="2">
        <v>9.3656000000000006</v>
      </c>
      <c r="P17" s="2">
        <f t="shared" si="1"/>
        <v>46.828000000000003</v>
      </c>
      <c r="Q17" s="2">
        <v>46.828000000000003</v>
      </c>
    </row>
    <row r="18" spans="7:17" x14ac:dyDescent="0.3">
      <c r="L18" s="2" t="s">
        <v>14</v>
      </c>
      <c r="M18" s="2">
        <v>9.9699999999999997E-2</v>
      </c>
      <c r="N18" s="2">
        <f t="shared" si="0"/>
        <v>1.8699999999999994E-2</v>
      </c>
      <c r="O18" s="2">
        <v>0.38700000000000001</v>
      </c>
      <c r="P18" s="2">
        <f t="shared" si="1"/>
        <v>1.9350000000000001</v>
      </c>
      <c r="Q18" s="2">
        <v>1.9350000000000001</v>
      </c>
    </row>
    <row r="19" spans="7:17" x14ac:dyDescent="0.3">
      <c r="L19" s="2" t="s">
        <v>15</v>
      </c>
      <c r="M19" s="2">
        <v>0.1774</v>
      </c>
      <c r="N19" s="2">
        <f t="shared" si="0"/>
        <v>9.64E-2</v>
      </c>
      <c r="O19" s="2">
        <v>17.885899999999999</v>
      </c>
      <c r="P19" s="2">
        <f t="shared" si="1"/>
        <v>89.42949999999999</v>
      </c>
      <c r="Q19" s="2">
        <v>89.42949999999999</v>
      </c>
    </row>
    <row r="20" spans="7:17" x14ac:dyDescent="0.3">
      <c r="L20" s="2" t="s">
        <v>16</v>
      </c>
      <c r="M20" s="2">
        <v>0.1482</v>
      </c>
      <c r="N20" s="2">
        <f t="shared" si="0"/>
        <v>6.7199999999999996E-2</v>
      </c>
      <c r="O20" s="2">
        <v>11.2605</v>
      </c>
      <c r="P20" s="2">
        <f t="shared" si="1"/>
        <v>56.302500000000002</v>
      </c>
      <c r="Q20" s="2">
        <v>56.302500000000002</v>
      </c>
    </row>
    <row r="21" spans="7:17" x14ac:dyDescent="0.3">
      <c r="G21" s="2" t="s">
        <v>42</v>
      </c>
      <c r="L21" s="2" t="s">
        <v>17</v>
      </c>
      <c r="M21" s="2">
        <v>9.1399999999999995E-2</v>
      </c>
      <c r="N21" s="2">
        <f t="shared" si="0"/>
        <v>1.0399999999999993E-2</v>
      </c>
      <c r="O21" s="2">
        <v>-1.4578</v>
      </c>
      <c r="P21" s="1">
        <f t="shared" si="1"/>
        <v>-7.2889999999999997</v>
      </c>
      <c r="Q21" s="1">
        <v>0</v>
      </c>
    </row>
    <row r="22" spans="7:17" x14ac:dyDescent="0.3">
      <c r="G22" s="2" t="s">
        <v>19</v>
      </c>
      <c r="L22" s="2" t="s">
        <v>18</v>
      </c>
      <c r="M22" s="2">
        <v>0.25080000000000002</v>
      </c>
      <c r="N22" s="2">
        <f t="shared" si="0"/>
        <v>0.16980000000000001</v>
      </c>
      <c r="O22" s="2">
        <v>34.8142</v>
      </c>
      <c r="P22" s="2">
        <f t="shared" si="1"/>
        <v>174.071</v>
      </c>
      <c r="Q22" s="2">
        <v>174.071</v>
      </c>
    </row>
    <row r="23" spans="7:17" x14ac:dyDescent="0.3">
      <c r="G23" s="2" t="s">
        <v>21</v>
      </c>
      <c r="L23" s="2" t="s">
        <v>20</v>
      </c>
      <c r="M23" s="2">
        <v>8.4599999999999995E-2</v>
      </c>
      <c r="N23" s="2">
        <f t="shared" si="0"/>
        <v>3.5999999999999921E-3</v>
      </c>
      <c r="O23" s="2">
        <v>-2.9659</v>
      </c>
      <c r="P23" s="1">
        <f t="shared" si="1"/>
        <v>-14.829499999999999</v>
      </c>
      <c r="Q23" s="1">
        <v>0</v>
      </c>
    </row>
    <row r="24" spans="7:17" x14ac:dyDescent="0.3">
      <c r="G24" s="2" t="s">
        <v>22</v>
      </c>
      <c r="L24" s="2" t="s">
        <v>23</v>
      </c>
      <c r="M24" s="2">
        <v>9.7000000000000003E-2</v>
      </c>
      <c r="N24" s="2">
        <f t="shared" si="0"/>
        <v>1.6E-2</v>
      </c>
      <c r="O24" s="2">
        <v>-0.21360000000000001</v>
      </c>
      <c r="P24" s="1">
        <f t="shared" si="1"/>
        <v>-1.0680000000000001</v>
      </c>
      <c r="Q24" s="1">
        <v>0</v>
      </c>
    </row>
    <row r="25" spans="7:17" x14ac:dyDescent="0.3">
      <c r="G25" s="2" t="s">
        <v>24</v>
      </c>
      <c r="L25" s="2" t="s">
        <v>25</v>
      </c>
      <c r="M25" s="2">
        <v>0.1013</v>
      </c>
      <c r="N25" s="2">
        <f t="shared" si="0"/>
        <v>2.0299999999999999E-2</v>
      </c>
      <c r="O25" s="2">
        <v>0.74319999999999997</v>
      </c>
      <c r="P25" s="2">
        <f t="shared" si="1"/>
        <v>3.7159999999999997</v>
      </c>
      <c r="Q25" s="2">
        <v>3.7159999999999997</v>
      </c>
    </row>
    <row r="26" spans="7:17" x14ac:dyDescent="0.3">
      <c r="L26" s="2" t="s">
        <v>26</v>
      </c>
      <c r="M26" s="2">
        <v>0.13519999999999999</v>
      </c>
      <c r="N26" s="2">
        <f t="shared" si="0"/>
        <v>5.4199999999999984E-2</v>
      </c>
      <c r="O26" s="2">
        <v>8.3301999999999996</v>
      </c>
      <c r="P26" s="2">
        <f t="shared" si="1"/>
        <v>41.650999999999996</v>
      </c>
      <c r="Q26" s="2">
        <v>41.650999999999996</v>
      </c>
    </row>
    <row r="27" spans="7:17" x14ac:dyDescent="0.3">
      <c r="L27" s="2" t="s">
        <v>27</v>
      </c>
      <c r="M27" s="2">
        <v>0.1212</v>
      </c>
      <c r="N27" s="2">
        <f t="shared" si="0"/>
        <v>4.02E-2</v>
      </c>
      <c r="O27" s="2">
        <v>5.1874000000000002</v>
      </c>
      <c r="P27" s="2">
        <f t="shared" si="1"/>
        <v>25.937000000000001</v>
      </c>
      <c r="Q27" s="2">
        <v>25.937000000000001</v>
      </c>
    </row>
    <row r="28" spans="7:17" x14ac:dyDescent="0.3">
      <c r="L28" s="2" t="s">
        <v>28</v>
      </c>
      <c r="M28" s="2">
        <v>0.72660000000000002</v>
      </c>
      <c r="N28" s="2">
        <f t="shared" si="0"/>
        <v>0.64560000000000006</v>
      </c>
      <c r="O28" s="2">
        <v>156.3083</v>
      </c>
      <c r="P28" s="2">
        <f t="shared" si="1"/>
        <v>781.54150000000004</v>
      </c>
      <c r="Q28" s="2">
        <v>781.54150000000004</v>
      </c>
    </row>
    <row r="29" spans="7:17" x14ac:dyDescent="0.3">
      <c r="L29" s="2" t="s">
        <v>29</v>
      </c>
      <c r="M29" s="2">
        <v>0.13089999999999999</v>
      </c>
      <c r="N29" s="2">
        <f t="shared" si="0"/>
        <v>4.9899999999999986E-2</v>
      </c>
      <c r="O29" s="2">
        <v>7.3635000000000002</v>
      </c>
      <c r="P29" s="2">
        <f t="shared" si="1"/>
        <v>36.817500000000003</v>
      </c>
      <c r="Q29" s="2">
        <v>36.817500000000003</v>
      </c>
    </row>
    <row r="30" spans="7:17" x14ac:dyDescent="0.3">
      <c r="L30" s="2" t="s">
        <v>30</v>
      </c>
      <c r="M30" s="2">
        <v>0.1176</v>
      </c>
      <c r="N30" s="2">
        <f t="shared" si="0"/>
        <v>3.6599999999999994E-2</v>
      </c>
      <c r="O30" s="2">
        <v>4.3815</v>
      </c>
      <c r="P30" s="2">
        <f t="shared" si="1"/>
        <v>21.907499999999999</v>
      </c>
      <c r="Q30" s="2">
        <v>21.907499999999999</v>
      </c>
    </row>
    <row r="31" spans="7:17" x14ac:dyDescent="0.3">
      <c r="L31" s="2" t="s">
        <v>39</v>
      </c>
      <c r="M31" s="2">
        <v>0.45550000000000002</v>
      </c>
      <c r="N31" s="2">
        <f t="shared" si="0"/>
        <v>0.3745</v>
      </c>
      <c r="O31" s="2">
        <v>84.324600000000004</v>
      </c>
      <c r="P31" s="2">
        <f t="shared" si="1"/>
        <v>421.62300000000005</v>
      </c>
      <c r="Q31" s="2">
        <v>421.62300000000005</v>
      </c>
    </row>
    <row r="32" spans="7:17" x14ac:dyDescent="0.3">
      <c r="L32" s="2" t="s">
        <v>40</v>
      </c>
      <c r="M32" s="2">
        <v>0.1724</v>
      </c>
      <c r="N32" s="2">
        <f t="shared" si="0"/>
        <v>9.1399999999999995E-2</v>
      </c>
      <c r="O32" s="2">
        <v>16.7471</v>
      </c>
      <c r="P32" s="2">
        <f t="shared" si="1"/>
        <v>83.735500000000002</v>
      </c>
      <c r="Q32" s="2">
        <v>83.735500000000002</v>
      </c>
    </row>
    <row r="33" spans="12:17" x14ac:dyDescent="0.3">
      <c r="L33" s="2" t="s">
        <v>31</v>
      </c>
      <c r="M33" s="2">
        <v>7.9600000000000004E-2</v>
      </c>
      <c r="N33" s="2">
        <f t="shared" si="0"/>
        <v>-1.3999999999999985E-3</v>
      </c>
      <c r="O33" s="2">
        <v>-4.0728</v>
      </c>
      <c r="P33" s="1">
        <f t="shared" si="1"/>
        <v>-20.364000000000001</v>
      </c>
      <c r="Q33" s="1">
        <v>0</v>
      </c>
    </row>
    <row r="34" spans="12:17" x14ac:dyDescent="0.3">
      <c r="L34" s="2" t="s">
        <v>32</v>
      </c>
      <c r="M34" s="2">
        <v>0.29749999999999999</v>
      </c>
      <c r="N34" s="2">
        <f t="shared" si="0"/>
        <v>0.21649999999999997</v>
      </c>
      <c r="O34" s="2">
        <v>45.799100000000003</v>
      </c>
      <c r="P34" s="2">
        <f t="shared" si="1"/>
        <v>228.99550000000002</v>
      </c>
      <c r="Q34" s="2">
        <v>228.99550000000002</v>
      </c>
    </row>
    <row r="35" spans="12:17" x14ac:dyDescent="0.3">
      <c r="L35" s="2" t="s">
        <v>33</v>
      </c>
      <c r="M35" s="2">
        <v>0.33510000000000001</v>
      </c>
      <c r="N35" s="2">
        <f t="shared" si="0"/>
        <v>0.25409999999999999</v>
      </c>
      <c r="O35" s="2">
        <v>54.7712</v>
      </c>
      <c r="P35" s="2">
        <f t="shared" si="1"/>
        <v>273.85599999999999</v>
      </c>
      <c r="Q35" s="2">
        <v>273.85599999999999</v>
      </c>
    </row>
    <row r="36" spans="12:17" x14ac:dyDescent="0.3">
      <c r="L36" s="2" t="s">
        <v>34</v>
      </c>
      <c r="M36" s="2">
        <v>0.22989999999999999</v>
      </c>
      <c r="N36" s="2">
        <f t="shared" si="0"/>
        <v>0.14889999999999998</v>
      </c>
      <c r="O36" s="2">
        <v>29.952999999999999</v>
      </c>
      <c r="P36" s="2">
        <f t="shared" si="1"/>
        <v>149.76499999999999</v>
      </c>
      <c r="Q36" s="2">
        <v>149.76499999999999</v>
      </c>
    </row>
    <row r="37" spans="12:17" x14ac:dyDescent="0.3">
      <c r="L37" s="2" t="s">
        <v>35</v>
      </c>
      <c r="M37" s="2">
        <v>0.29289999999999999</v>
      </c>
      <c r="N37" s="2">
        <f t="shared" si="0"/>
        <v>0.21189999999999998</v>
      </c>
      <c r="O37" s="2">
        <v>44.709400000000002</v>
      </c>
      <c r="P37" s="2">
        <f t="shared" si="1"/>
        <v>223.54700000000003</v>
      </c>
      <c r="Q37" s="2">
        <v>223.54700000000003</v>
      </c>
    </row>
    <row r="38" spans="12:17" x14ac:dyDescent="0.3">
      <c r="L38" s="2" t="s">
        <v>36</v>
      </c>
      <c r="M38" s="2">
        <v>0.1232</v>
      </c>
      <c r="N38" s="2">
        <f t="shared" si="0"/>
        <v>4.2200000000000001E-2</v>
      </c>
      <c r="O38" s="2">
        <v>5.6356000000000002</v>
      </c>
      <c r="P38" s="2">
        <f t="shared" si="1"/>
        <v>28.178000000000001</v>
      </c>
      <c r="Q38" s="2">
        <v>28.178000000000001</v>
      </c>
    </row>
    <row r="39" spans="12:17" x14ac:dyDescent="0.3">
      <c r="L39" s="2" t="s">
        <v>37</v>
      </c>
      <c r="M39" s="2">
        <v>0.114</v>
      </c>
      <c r="N39" s="2">
        <f t="shared" si="0"/>
        <v>3.3000000000000002E-2</v>
      </c>
      <c r="O39" s="2">
        <v>3.5764</v>
      </c>
      <c r="P39" s="2">
        <f t="shared" si="1"/>
        <v>17.882000000000001</v>
      </c>
      <c r="Q39" s="2">
        <v>17.882000000000001</v>
      </c>
    </row>
  </sheetData>
  <phoneticPr fontId="1" type="noConversion"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rism8.Document" shapeId="1026" r:id="rId4">
          <objectPr defaultSize="0" r:id="rId5">
            <anchor moveWithCells="1">
              <from>
                <xdr:col>17</xdr:col>
                <xdr:colOff>25400</xdr:colOff>
                <xdr:row>1</xdr:row>
                <xdr:rowOff>107950</xdr:rowOff>
              </from>
              <to>
                <xdr:col>20</xdr:col>
                <xdr:colOff>482600</xdr:colOff>
                <xdr:row>13</xdr:row>
                <xdr:rowOff>133350</xdr:rowOff>
              </to>
            </anchor>
          </objectPr>
        </oleObject>
      </mc:Choice>
      <mc:Fallback>
        <oleObject progId="Prism8.Document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刘瑶</dc:creator>
  <cp:lastModifiedBy>Yao Liu</cp:lastModifiedBy>
  <dcterms:created xsi:type="dcterms:W3CDTF">2015-06-05T18:19:34Z</dcterms:created>
  <dcterms:modified xsi:type="dcterms:W3CDTF">2024-01-18T02:56:02Z</dcterms:modified>
</cp:coreProperties>
</file>